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LUCY\72327\"/>
    </mc:Choice>
  </mc:AlternateContent>
  <xr:revisionPtr revIDLastSave="0" documentId="13_ncr:1_{849DAE86-3335-4B10-A047-1B40AE01CE1D}" xr6:coauthVersionLast="47" xr6:coauthVersionMax="47" xr10:uidLastSave="{00000000-0000-0000-0000-000000000000}"/>
  <bookViews>
    <workbookView xWindow="-120" yWindow="-120" windowWidth="29040" windowHeight="15720" activeTab="3" xr2:uid="{8C005801-C613-4F4A-9135-17E912A2AFF9}"/>
  </bookViews>
  <sheets>
    <sheet name="CAPA" sheetId="2" r:id="rId1"/>
    <sheet name="ORDEM BANCÁRIA" sheetId="8" r:id="rId2"/>
    <sheet name="FLUXO DE CAIXA" sheetId="4" r:id="rId3"/>
    <sheet name="COMPOSIÇÃO DAS DESPESAS" sheetId="7" r:id="rId4"/>
  </sheets>
  <externalReferences>
    <externalReference r:id="rId5"/>
    <externalReference r:id="rId6"/>
    <externalReference r:id="rId7"/>
  </externalReferences>
  <definedNames>
    <definedName name="_2" localSheetId="3">#REF!</definedName>
    <definedName name="_2">#REF!</definedName>
    <definedName name="_xlnm._FilterDatabase" localSheetId="3" hidden="1">'COMPOSIÇÃO DAS DESPESAS'!$A$5:$G$58</definedName>
    <definedName name="A" localSheetId="0">#REF!</definedName>
    <definedName name="A" localSheetId="3">#REF!</definedName>
    <definedName name="A" localSheetId="2">#REF!</definedName>
    <definedName name="A">#REF!</definedName>
    <definedName name="AAAAAAAAAAA" localSheetId="0">#REF!</definedName>
    <definedName name="AAAAAAAAAAA" localSheetId="3">#REF!</definedName>
    <definedName name="AAAAAAAAAAA" localSheetId="2">#REF!</definedName>
    <definedName name="AAAAAAAAAAA">#REF!</definedName>
    <definedName name="ANEXO12" localSheetId="3">#REF!</definedName>
    <definedName name="ANEXO12">#REF!</definedName>
    <definedName name="_xlnm.Print_Area" localSheetId="3">'COMPOSIÇÃO DAS DESPESAS'!$A$1:$G$57</definedName>
    <definedName name="_xlnm.Print_Area" localSheetId="2">'FLUXO DE CAIXA'!$A$1:$J$26</definedName>
    <definedName name="B" localSheetId="0">#REF!</definedName>
    <definedName name="B" localSheetId="3">#REF!</definedName>
    <definedName name="B" localSheetId="2">#REF!</definedName>
    <definedName name="B">#REF!</definedName>
    <definedName name="bbbbbbbbbbbbbbb" localSheetId="0">#REF!</definedName>
    <definedName name="bbbbbbbbbbbbbbb" localSheetId="3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3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3">#REF!</definedName>
    <definedName name="CONSOLIDADO" localSheetId="2">#REF!</definedName>
    <definedName name="CONSOLIDADO">#REF!</definedName>
    <definedName name="CRIS" localSheetId="0">#REF!</definedName>
    <definedName name="CRIS" localSheetId="3">#REF!</definedName>
    <definedName name="CRIS" localSheetId="2">#REF!</definedName>
    <definedName name="CRIS">#REF!</definedName>
    <definedName name="DCNE" localSheetId="3">#REF!</definedName>
    <definedName name="DCNE">#REF!</definedName>
    <definedName name="dEMONS" localSheetId="3">#REF!</definedName>
    <definedName name="dEMONS">#REF!</definedName>
    <definedName name="Despesas" localSheetId="3">[1]RecProprios!$E$1:$E$65536</definedName>
    <definedName name="Despesas">[2]RecProprios!$E$1:$E$65536</definedName>
    <definedName name="E" localSheetId="0">#REF!</definedName>
    <definedName name="E" localSheetId="3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3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3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3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3">#REF!</definedName>
    <definedName name="F" localSheetId="2">#REF!</definedName>
    <definedName name="F">#REF!</definedName>
    <definedName name="FFFFFFF" localSheetId="0">#REF!</definedName>
    <definedName name="FFFFFFF" localSheetId="3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3">#REF!</definedName>
    <definedName name="FFFFFFFFFFFFFFFFFF" localSheetId="2">#REF!</definedName>
    <definedName name="FFFFFFFFFFFFFFFFFF">#REF!</definedName>
    <definedName name="Fonte" localSheetId="3">[1]Tabelas!$D$1:$D$3</definedName>
    <definedName name="Fonte">[2]Tabelas!$D$1:$D$3</definedName>
    <definedName name="fppfpfpfp" localSheetId="0">#REF!</definedName>
    <definedName name="fppfpfpfp" localSheetId="3">#REF!</definedName>
    <definedName name="fppfpfpfp" localSheetId="2">#REF!</definedName>
    <definedName name="fppfpfpfp">#REF!</definedName>
    <definedName name="ggg" localSheetId="0">#REF!</definedName>
    <definedName name="ggg" localSheetId="3">#REF!</definedName>
    <definedName name="ggg" localSheetId="2">#REF!</definedName>
    <definedName name="ggg">#REF!</definedName>
    <definedName name="GR" localSheetId="0">#REF!</definedName>
    <definedName name="GR" localSheetId="3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3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3">#REF!</definedName>
    <definedName name="já" localSheetId="2">#REF!</definedName>
    <definedName name="já">#REF!</definedName>
    <definedName name="jjjjjjjjjjjjjjjjjjjjj" localSheetId="0">#REF!</definedName>
    <definedName name="jjjjjjjjjjjjjjjjjjjjj" localSheetId="3">#REF!</definedName>
    <definedName name="jjjjjjjjjjjjjjjjjjjjj" localSheetId="2">#REF!</definedName>
    <definedName name="jjjjjjjjjjjjjjjjjjjjj">#REF!</definedName>
    <definedName name="k" localSheetId="0">#REF!</definedName>
    <definedName name="k" localSheetId="3">#REF!</definedName>
    <definedName name="k" localSheetId="2">#REF!</definedName>
    <definedName name="k">#REF!</definedName>
    <definedName name="LDLDLDLDLD" localSheetId="0">#REF!</definedName>
    <definedName name="LDLDLDLDLD" localSheetId="3">#REF!</definedName>
    <definedName name="LDLDLDLDLD" localSheetId="2">#REF!</definedName>
    <definedName name="LDLDLDLDLD">#REF!</definedName>
    <definedName name="LeiAutorizadora" localSheetId="3">[1]Tabelas!$F$1:$F$13</definedName>
    <definedName name="LeiAutorizadora">[2]Tabelas!$F$1:$F$13</definedName>
    <definedName name="LL" localSheetId="0">#REF!</definedName>
    <definedName name="LL" localSheetId="3">#REF!</definedName>
    <definedName name="LL" localSheetId="2">#REF!</definedName>
    <definedName name="LL">#REF!</definedName>
    <definedName name="mmmm" localSheetId="0">#REF!</definedName>
    <definedName name="mmmm" localSheetId="3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3">#REF!</definedName>
    <definedName name="N___Consolidado_ICESP_HIER" localSheetId="2">#REF!</definedName>
    <definedName name="N___Consolidado_ICESP_HIER">#REF!</definedName>
    <definedName name="NatDesp" localSheetId="3">[1]Tabelas!$A$1:$A$6</definedName>
    <definedName name="NatDesp">[2]Tabelas!$A$1:$A$6</definedName>
    <definedName name="o" localSheetId="0">#REF!</definedName>
    <definedName name="o" localSheetId="3">#REF!</definedName>
    <definedName name="o" localSheetId="2">#REF!</definedName>
    <definedName name="o">#REF!</definedName>
    <definedName name="tb" localSheetId="0">#REF!</definedName>
    <definedName name="tb" localSheetId="3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_xlnm.Print_Titles" localSheetId="3">'COMPOSIÇÃO DAS DESPESAS'!$1:$5</definedName>
    <definedName name="UGE" localSheetId="3">[1]Tabelas!$E$1:$E$3</definedName>
    <definedName name="UGE">[2]Tabelas!$E$1:$E$3</definedName>
    <definedName name="z" localSheetId="0">#REF!</definedName>
    <definedName name="z" localSheetId="3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3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3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3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3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3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7" l="1"/>
  <c r="F9" i="7"/>
  <c r="F7" i="7"/>
  <c r="F6" i="7"/>
  <c r="F58" i="7" l="1"/>
  <c r="B12" i="4" s="1"/>
  <c r="B14" i="4" s="1"/>
  <c r="B9" i="4"/>
  <c r="B16" i="4" l="1"/>
</calcChain>
</file>

<file path=xl/sharedStrings.xml><?xml version="1.0" encoding="utf-8"?>
<sst xmlns="http://schemas.openxmlformats.org/spreadsheetml/2006/main" count="231" uniqueCount="80">
  <si>
    <t>TOTAL</t>
  </si>
  <si>
    <t>Saldo Final</t>
  </si>
  <si>
    <t xml:space="preserve">  </t>
  </si>
  <si>
    <t>REPASSE SECRETARIA DE ESTADO DA SAÚDE DE SÃO PAULO</t>
  </si>
  <si>
    <t>Fluxo de Caixa Realizado</t>
  </si>
  <si>
    <t>Saldo inicial</t>
  </si>
  <si>
    <t>RECEITAS FINANCEIRAS</t>
  </si>
  <si>
    <t>Total</t>
  </si>
  <si>
    <t>Pagamentos de despesas</t>
  </si>
  <si>
    <t>EMENDA N° 60060003</t>
  </si>
  <si>
    <t>PORTARIA Nº 4.588, DE 26 DE JUNHO 2024</t>
  </si>
  <si>
    <t xml:space="preserve">ÓRTESES, PRÓTESES E MATERIAIS ESPECIAIS </t>
  </si>
  <si>
    <t xml:space="preserve">DILEPE INDUSTRIA E COMERCIO DE MATERIAIS ORTOPEDICOS LTDA   </t>
  </si>
  <si>
    <t xml:space="preserve">JOSE VAGNER LIMA DA SILVA                                   </t>
  </si>
  <si>
    <t xml:space="preserve">ORTOBRAS INDUSTRIA E COMERCIO DE ORTOPEDIA LTDA             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</si>
  <si>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</si>
  <si>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</si>
  <si>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</si>
  <si>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</si>
  <si>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</si>
  <si>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</si>
  <si>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</si>
  <si>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</si>
  <si>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INCREMENTO MAC - SENADORA MARA GABRILLI</t>
  </si>
  <si>
    <t>MATERIAIS DE CONSUMO</t>
  </si>
  <si>
    <t xml:space="preserve">DELLAMED S A                                                </t>
  </si>
  <si>
    <t xml:space="preserve">INSTITUTO DE TECNOLOGIA ASSISTIVA LTDA EPP                  </t>
  </si>
  <si>
    <t>JUNHO/2025</t>
  </si>
  <si>
    <t>NF N° 261543</t>
  </si>
  <si>
    <t>NF N° 261544</t>
  </si>
  <si>
    <t>NF N° 261545</t>
  </si>
  <si>
    <t>NF N° 261546</t>
  </si>
  <si>
    <t>NF N° 128531</t>
  </si>
  <si>
    <t>NF N° 128532</t>
  </si>
  <si>
    <t>NF N° 128533</t>
  </si>
  <si>
    <t>NF N° 128534</t>
  </si>
  <si>
    <t>NF N° 128535</t>
  </si>
  <si>
    <t>NF N° 128536</t>
  </si>
  <si>
    <t>NF N° 127511</t>
  </si>
  <si>
    <t>NF N° 450887</t>
  </si>
  <si>
    <t>NF N° 450888</t>
  </si>
  <si>
    <t>NF N° 450889</t>
  </si>
  <si>
    <t>NF N° 450890</t>
  </si>
  <si>
    <t>NF N° 450894</t>
  </si>
  <si>
    <t>NF N° 450896</t>
  </si>
  <si>
    <t>NF N° 450897</t>
  </si>
  <si>
    <t>NF N° 450898</t>
  </si>
  <si>
    <t>NF N° 450899</t>
  </si>
  <si>
    <t>NF N° 450900</t>
  </si>
  <si>
    <t>NF N° 450901</t>
  </si>
  <si>
    <t>NF N° 450902</t>
  </si>
  <si>
    <t>NF N° 450903</t>
  </si>
  <si>
    <t>NF N° 450904</t>
  </si>
  <si>
    <t>NF N° 450905</t>
  </si>
  <si>
    <t>NF N° 450906</t>
  </si>
  <si>
    <t>NF N° 451023</t>
  </si>
  <si>
    <t>NF N° 451024</t>
  </si>
  <si>
    <t>NF N° 451026</t>
  </si>
  <si>
    <t>NF N° 451027</t>
  </si>
  <si>
    <t>NF N° 450886</t>
  </si>
  <si>
    <t>NF N° 450891</t>
  </si>
  <si>
    <t>NF N° 450892</t>
  </si>
  <si>
    <t>NF N° 450893</t>
  </si>
  <si>
    <t>NF N° 450895</t>
  </si>
  <si>
    <t>NF N° 451238</t>
  </si>
  <si>
    <t>NF N° 451240</t>
  </si>
  <si>
    <t>NF N° 451243</t>
  </si>
  <si>
    <t>NF N° 451245</t>
  </si>
  <si>
    <t>NF N° 451255</t>
  </si>
  <si>
    <t>NF N° 451257</t>
  </si>
  <si>
    <t>NF N° 451237</t>
  </si>
  <si>
    <t>NF N° 451242</t>
  </si>
  <si>
    <t>NF N° 451244</t>
  </si>
  <si>
    <t>NF N° 451254</t>
  </si>
  <si>
    <t>NF N° 451256</t>
  </si>
  <si>
    <t>NF N° 451258</t>
  </si>
  <si>
    <t>NF N° 12115</t>
  </si>
  <si>
    <t>NF N° 1234</t>
  </si>
  <si>
    <t>NF N° 1235</t>
  </si>
  <si>
    <t>NF N° 1236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</si>
</sst>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;@"/>
    <numFmt numFmtId="166" formatCode="#,##0.00_ ;[Red]\-#,##0.00\ 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Aptos Narrow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Aptos Narrow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5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9" fillId="0" borderId="0" xfId="4" applyFont="1" applyAlignment="1">
      <alignment vertical="center"/>
    </xf>
    <xf numFmtId="0" fontId="1" fillId="0" borderId="0" xfId="5"/>
    <xf numFmtId="0" fontId="11" fillId="0" borderId="0" xfId="4" applyFont="1" applyAlignment="1">
      <alignment vertical="center"/>
    </xf>
    <xf numFmtId="0" fontId="12" fillId="0" borderId="2" xfId="4" applyFont="1" applyBorder="1" applyAlignment="1">
      <alignment vertical="center" wrapText="1"/>
    </xf>
    <xf numFmtId="4" fontId="12" fillId="0" borderId="3" xfId="4" applyNumberFormat="1" applyFont="1" applyBorder="1" applyAlignment="1">
      <alignment vertical="center"/>
    </xf>
    <xf numFmtId="0" fontId="13" fillId="0" borderId="4" xfId="4" applyFont="1" applyBorder="1" applyAlignment="1">
      <alignment horizontal="left" vertical="center" wrapText="1"/>
    </xf>
    <xf numFmtId="4" fontId="13" fillId="0" borderId="5" xfId="4" applyNumberFormat="1" applyFont="1" applyBorder="1" applyAlignment="1">
      <alignment vertical="center"/>
    </xf>
    <xf numFmtId="0" fontId="12" fillId="0" borderId="0" xfId="4" applyFont="1" applyAlignment="1">
      <alignment horizontal="left" vertical="center" wrapText="1"/>
    </xf>
    <xf numFmtId="4" fontId="12" fillId="0" borderId="0" xfId="4" applyNumberFormat="1" applyFont="1" applyAlignment="1">
      <alignment vertical="center"/>
    </xf>
    <xf numFmtId="0" fontId="12" fillId="3" borderId="4" xfId="4" applyFont="1" applyFill="1" applyBorder="1" applyAlignment="1">
      <alignment horizontal="left" vertical="center" wrapText="1"/>
    </xf>
    <xf numFmtId="4" fontId="12" fillId="3" borderId="5" xfId="4" applyNumberFormat="1" applyFont="1" applyFill="1" applyBorder="1" applyAlignment="1">
      <alignment vertical="center"/>
    </xf>
    <xf numFmtId="0" fontId="14" fillId="0" borderId="0" xfId="4" applyFont="1" applyAlignment="1">
      <alignment vertical="center" wrapText="1"/>
    </xf>
    <xf numFmtId="4" fontId="14" fillId="0" borderId="0" xfId="4" applyNumberFormat="1" applyFont="1" applyAlignment="1">
      <alignment vertical="center"/>
    </xf>
    <xf numFmtId="4" fontId="13" fillId="0" borderId="5" xfId="4" applyNumberFormat="1" applyFont="1" applyBorder="1" applyAlignment="1">
      <alignment horizontal="right" vertical="center"/>
    </xf>
    <xf numFmtId="4" fontId="1" fillId="0" borderId="0" xfId="5" applyNumberFormat="1"/>
    <xf numFmtId="0" fontId="12" fillId="3" borderId="4" xfId="4" applyFont="1" applyFill="1" applyBorder="1" applyAlignment="1">
      <alignment horizontal="left" vertical="center"/>
    </xf>
    <xf numFmtId="4" fontId="15" fillId="3" borderId="5" xfId="4" applyNumberFormat="1" applyFont="1" applyFill="1" applyBorder="1" applyAlignment="1">
      <alignment vertical="center"/>
    </xf>
    <xf numFmtId="0" fontId="11" fillId="0" borderId="0" xfId="4" applyFont="1"/>
    <xf numFmtId="4" fontId="11" fillId="0" borderId="0" xfId="4" applyNumberFormat="1" applyFont="1"/>
    <xf numFmtId="0" fontId="16" fillId="4" borderId="6" xfId="4" applyFont="1" applyFill="1" applyBorder="1" applyAlignment="1">
      <alignment vertical="center"/>
    </xf>
    <xf numFmtId="166" fontId="16" fillId="4" borderId="7" xfId="4" applyNumberFormat="1" applyFont="1" applyFill="1" applyBorder="1" applyAlignment="1">
      <alignment vertical="center"/>
    </xf>
    <xf numFmtId="0" fontId="17" fillId="0" borderId="0" xfId="4" applyFont="1"/>
    <xf numFmtId="0" fontId="1" fillId="0" borderId="0" xfId="2" applyAlignment="1">
      <alignment vertical="center"/>
    </xf>
    <xf numFmtId="0" fontId="1" fillId="0" borderId="0" xfId="2" applyAlignment="1">
      <alignment horizontal="center"/>
    </xf>
    <xf numFmtId="0" fontId="1" fillId="0" borderId="0" xfId="2" applyAlignment="1">
      <alignment horizontal="left" indent="1"/>
    </xf>
    <xf numFmtId="14" fontId="1" fillId="0" borderId="0" xfId="2" applyNumberFormat="1" applyAlignment="1">
      <alignment horizontal="left" indent="1"/>
    </xf>
    <xf numFmtId="0" fontId="1" fillId="0" borderId="0" xfId="2" applyAlignment="1">
      <alignment horizontal="left" indent="2"/>
    </xf>
    <xf numFmtId="4" fontId="1" fillId="0" borderId="0" xfId="2" applyNumberFormat="1" applyAlignment="1">
      <alignment horizontal="right"/>
    </xf>
    <xf numFmtId="0" fontId="1" fillId="0" borderId="0" xfId="2"/>
    <xf numFmtId="0" fontId="20" fillId="0" borderId="0" xfId="2" applyFont="1" applyAlignment="1">
      <alignment vertical="center"/>
    </xf>
    <xf numFmtId="0" fontId="21" fillId="0" borderId="0" xfId="2" applyFont="1" applyAlignment="1">
      <alignment vertical="center" wrapText="1"/>
    </xf>
    <xf numFmtId="0" fontId="21" fillId="0" borderId="0" xfId="2" applyFont="1" applyAlignment="1">
      <alignment horizontal="center" vertical="center" wrapText="1"/>
    </xf>
    <xf numFmtId="164" fontId="2" fillId="0" borderId="0" xfId="2" applyNumberFormat="1" applyFont="1" applyAlignment="1">
      <alignment vertical="center"/>
    </xf>
    <xf numFmtId="0" fontId="22" fillId="0" borderId="0" xfId="2" applyFont="1" applyAlignment="1">
      <alignment vertical="center"/>
    </xf>
    <xf numFmtId="0" fontId="23" fillId="5" borderId="1" xfId="2" applyFont="1" applyFill="1" applyBorder="1" applyAlignment="1">
      <alignment horizontal="center" vertical="center"/>
    </xf>
    <xf numFmtId="0" fontId="23" fillId="5" borderId="1" xfId="2" applyFont="1" applyFill="1" applyBorder="1" applyAlignment="1">
      <alignment horizontal="left" vertical="center" indent="1"/>
    </xf>
    <xf numFmtId="0" fontId="23" fillId="5" borderId="1" xfId="2" applyFont="1" applyFill="1" applyBorder="1" applyAlignment="1">
      <alignment horizontal="left" vertical="center" indent="2"/>
    </xf>
    <xf numFmtId="14" fontId="24" fillId="5" borderId="1" xfId="2" applyNumberFormat="1" applyFont="1" applyFill="1" applyBorder="1" applyAlignment="1">
      <alignment horizontal="center" vertical="center"/>
    </xf>
    <xf numFmtId="14" fontId="24" fillId="5" borderId="1" xfId="2" applyNumberFormat="1" applyFont="1" applyFill="1" applyBorder="1" applyAlignment="1">
      <alignment horizontal="center" vertical="center" wrapText="1"/>
    </xf>
    <xf numFmtId="0" fontId="25" fillId="0" borderId="0" xfId="2" applyFont="1"/>
    <xf numFmtId="0" fontId="26" fillId="0" borderId="1" xfId="6" quotePrefix="1" applyNumberFormat="1" applyFont="1" applyFill="1" applyBorder="1" applyAlignment="1">
      <alignment horizontal="center" vertical="center"/>
    </xf>
    <xf numFmtId="0" fontId="27" fillId="0" borderId="1" xfId="6" applyNumberFormat="1" applyFont="1" applyFill="1" applyBorder="1" applyAlignment="1">
      <alignment horizontal="center" vertical="center"/>
    </xf>
    <xf numFmtId="0" fontId="27" fillId="0" borderId="1" xfId="6" applyNumberFormat="1" applyFont="1" applyFill="1" applyBorder="1" applyAlignment="1">
      <alignment horizontal="left" vertical="center" indent="1"/>
    </xf>
    <xf numFmtId="43" fontId="27" fillId="0" borderId="1" xfId="6" applyFont="1" applyFill="1" applyBorder="1" applyAlignment="1">
      <alignment horizontal="left" vertical="center" indent="1"/>
    </xf>
    <xf numFmtId="4" fontId="27" fillId="0" borderId="1" xfId="2" applyNumberFormat="1" applyFont="1" applyBorder="1" applyAlignment="1">
      <alignment horizontal="right" vertical="center"/>
    </xf>
    <xf numFmtId="165" fontId="27" fillId="0" borderId="1" xfId="2" applyNumberFormat="1" applyFont="1" applyBorder="1" applyAlignment="1">
      <alignment horizontal="center" vertical="center"/>
    </xf>
    <xf numFmtId="164" fontId="28" fillId="5" borderId="11" xfId="2" applyNumberFormat="1" applyFont="1" applyFill="1" applyBorder="1" applyAlignment="1">
      <alignment vertical="center"/>
    </xf>
    <xf numFmtId="0" fontId="5" fillId="2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17" fontId="6" fillId="0" borderId="0" xfId="2" quotePrefix="1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8" fillId="0" borderId="0" xfId="2" applyNumberFormat="1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8" fillId="5" borderId="8" xfId="2" applyFont="1" applyFill="1" applyBorder="1" applyAlignment="1">
      <alignment horizontal="left" vertical="center" indent="1"/>
    </xf>
    <xf numFmtId="0" fontId="28" fillId="5" borderId="9" xfId="2" applyFont="1" applyFill="1" applyBorder="1" applyAlignment="1">
      <alignment horizontal="left" vertical="center" indent="1"/>
    </xf>
    <xf numFmtId="0" fontId="28" fillId="5" borderId="10" xfId="2" applyFont="1" applyFill="1" applyBorder="1" applyAlignment="1">
      <alignment horizontal="left" vertical="center" indent="1"/>
    </xf>
  </cellXfs>
  <cellStyles count="7">
    <cellStyle name="Normal" xfId="0" builtinId="0"/>
    <cellStyle name="Normal 12" xfId="1" xr:uid="{F32DF477-E93F-4A2D-A1A1-91D037ED4037}"/>
    <cellStyle name="Normal 2 2 2 2 12 2" xfId="4" xr:uid="{27E90965-F0A1-430C-A697-AAC7FF5456A9}"/>
    <cellStyle name="Normal 3 3" xfId="2" xr:uid="{3CCE18FF-209A-4836-B907-F2D380CF153A}"/>
    <cellStyle name="Normal 4 2" xfId="5" xr:uid="{F631CFC6-450C-4B09-AC9B-AF5F50A523CA}"/>
    <cellStyle name="Normal 5" xfId="3" xr:uid="{FB665556-24B8-4632-97B0-2D2F186A2551}"/>
    <cellStyle name="Vírgula 2" xfId="6" xr:uid="{B859FC73-995B-4336-BDC8-5B0C19B8BEF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A5D96B5-EB2C-4E7A-A9AF-548CA0C3AE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9</xdr:col>
      <xdr:colOff>600075</xdr:colOff>
      <xdr:row>3</xdr:row>
      <xdr:rowOff>89646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8E47B25-8C40-4C4E-AFDF-7FDA411F27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5" y="0"/>
          <a:ext cx="6076950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47625</xdr:rowOff>
    </xdr:from>
    <xdr:to>
      <xdr:col>9</xdr:col>
      <xdr:colOff>561975</xdr:colOff>
      <xdr:row>29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274CAE6-1DB3-439A-B5B1-B0C2EB018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09625"/>
          <a:ext cx="6048375" cy="4819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15128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92F1321-E450-4B35-A4E2-80998BA4EE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BC2C62B-A87C-4460-A464-0CA86B53B2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3706475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4AF26-EAFD-44F6-9553-D570778A1F79}">
  <sheetPr>
    <tabColor theme="9" tint="0.79998168889431442"/>
  </sheetPr>
  <dimension ref="A1:N8"/>
  <sheetViews>
    <sheetView showGridLines="0" zoomScale="70" zoomScaleNormal="70" workbookViewId="0">
      <selection activeCell="A8" sqref="A1:N8"/>
    </sheetView>
  </sheetViews>
  <sheetFormatPr defaultColWidth="9.140625" defaultRowHeight="24.75" customHeight="1" x14ac:dyDescent="0.25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5">
      <c r="A1" s="51" t="s">
        <v>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51.75" customHeight="1" x14ac:dyDescent="0.25">
      <c r="A2" s="52" t="s">
        <v>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ht="86.2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s="2" customFormat="1" ht="30.75" x14ac:dyDescent="0.25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s="2" customFormat="1" ht="30.75" x14ac:dyDescent="0.25">
      <c r="A5" s="52" t="s">
        <v>10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s="2" customFormat="1" ht="35.25" customHeight="1" x14ac:dyDescent="0.25">
      <c r="A6" s="53" t="s">
        <v>23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ht="190.5" customHeight="1" x14ac:dyDescent="0.25">
      <c r="A7" s="55" t="s">
        <v>27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1:14" ht="9.7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5A4F0-2B84-45FC-83F1-2CB0EC6B989B}">
  <dimension ref="A1"/>
  <sheetViews>
    <sheetView showGridLines="0" workbookViewId="0">
      <selection activeCell="I18" sqref="I18"/>
    </sheetView>
  </sheetViews>
  <sheetFormatPr defaultRowHeight="15" x14ac:dyDescent="0.25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99B54-32D1-4829-BDF5-AAB593DB083D}">
  <sheetPr>
    <tabColor theme="9" tint="0.79998168889431442"/>
  </sheetPr>
  <dimension ref="A1:D20"/>
  <sheetViews>
    <sheetView showGridLines="0" zoomScaleNormal="100" workbookViewId="0">
      <selection activeCell="B16" sqref="A1:B16"/>
    </sheetView>
  </sheetViews>
  <sheetFormatPr defaultColWidth="9.140625" defaultRowHeight="15" x14ac:dyDescent="0.25"/>
  <cols>
    <col min="1" max="1" width="61.7109375" style="20" customWidth="1"/>
    <col min="2" max="2" width="38.28515625" style="20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3"/>
      <c r="B2" s="3"/>
    </row>
    <row r="3" spans="1:4" ht="25.15" customHeight="1" x14ac:dyDescent="0.25">
      <c r="A3" s="56" t="s">
        <v>4</v>
      </c>
      <c r="B3" s="56"/>
    </row>
    <row r="4" spans="1:4" ht="14.4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5</v>
      </c>
      <c r="B6" s="7">
        <v>1173214.7400000005</v>
      </c>
    </row>
    <row r="7" spans="1:4" ht="27.6" customHeight="1" x14ac:dyDescent="0.25">
      <c r="A7" s="8" t="s">
        <v>6</v>
      </c>
      <c r="B7" s="9">
        <v>11844.71</v>
      </c>
    </row>
    <row r="8" spans="1:4" x14ac:dyDescent="0.25">
      <c r="A8" s="10"/>
      <c r="B8" s="11"/>
    </row>
    <row r="9" spans="1:4" x14ac:dyDescent="0.25">
      <c r="A9" s="12" t="s">
        <v>7</v>
      </c>
      <c r="B9" s="13">
        <f>B7</f>
        <v>11844.71</v>
      </c>
    </row>
    <row r="10" spans="1:4" x14ac:dyDescent="0.25">
      <c r="A10" s="10"/>
      <c r="B10" s="11"/>
    </row>
    <row r="11" spans="1:4" ht="27.6" customHeight="1" x14ac:dyDescent="0.25">
      <c r="A11" s="14" t="s">
        <v>8</v>
      </c>
      <c r="B11" s="15"/>
    </row>
    <row r="12" spans="1:4" ht="27.6" customHeight="1" x14ac:dyDescent="0.25">
      <c r="A12" s="8" t="s">
        <v>24</v>
      </c>
      <c r="B12" s="16">
        <f>'COMPOSIÇÃO DAS DESPESAS'!F58</f>
        <v>-93402.39</v>
      </c>
      <c r="C12" s="17"/>
      <c r="D12" s="17"/>
    </row>
    <row r="13" spans="1:4" x14ac:dyDescent="0.25">
      <c r="A13" s="10"/>
      <c r="B13" s="11"/>
    </row>
    <row r="14" spans="1:4" ht="27.6" customHeight="1" x14ac:dyDescent="0.25">
      <c r="A14" s="18" t="s">
        <v>7</v>
      </c>
      <c r="B14" s="19">
        <f>B12</f>
        <v>-93402.39</v>
      </c>
      <c r="C14" s="17"/>
    </row>
    <row r="15" spans="1:4" x14ac:dyDescent="0.25">
      <c r="B15" s="21"/>
    </row>
    <row r="16" spans="1:4" ht="27.6" customHeight="1" thickBot="1" x14ac:dyDescent="0.3">
      <c r="A16" s="22" t="s">
        <v>1</v>
      </c>
      <c r="B16" s="23">
        <f>B6+B9+B14</f>
        <v>1091657.0600000005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0385A-A161-4139-BC49-7B666E678DC4}">
  <sheetPr>
    <tabColor theme="6" tint="0.79998168889431442"/>
  </sheetPr>
  <dimension ref="A1:G58"/>
  <sheetViews>
    <sheetView showGridLines="0" tabSelected="1" zoomScaleNormal="100" workbookViewId="0">
      <selection activeCell="G58" sqref="A1:G58"/>
    </sheetView>
  </sheetViews>
  <sheetFormatPr defaultRowHeight="15" x14ac:dyDescent="0.25"/>
  <cols>
    <col min="1" max="1" width="6.140625" style="26" customWidth="1"/>
    <col min="2" max="2" width="18.42578125" style="26" customWidth="1"/>
    <col min="3" max="3" width="42.7109375" style="27" bestFit="1" customWidth="1"/>
    <col min="4" max="4" width="23.85546875" style="27" customWidth="1"/>
    <col min="5" max="5" width="66.28515625" style="27" bestFit="1" customWidth="1"/>
    <col min="6" max="6" width="16.140625" style="30" bestFit="1" customWidth="1"/>
    <col min="7" max="7" width="14.85546875" style="28" customWidth="1"/>
    <col min="8" max="16384" width="9.140625" style="31"/>
  </cols>
  <sheetData>
    <row r="1" spans="1:7" s="25" customFormat="1" ht="53.25" customHeight="1" x14ac:dyDescent="0.25">
      <c r="A1" s="57"/>
      <c r="B1" s="57"/>
      <c r="C1" s="57"/>
      <c r="D1" s="57"/>
      <c r="E1" s="57"/>
      <c r="F1" s="57"/>
      <c r="G1" s="57"/>
    </row>
    <row r="2" spans="1:7" ht="12" customHeight="1" x14ac:dyDescent="0.25">
      <c r="E2" s="28"/>
      <c r="F2" s="29"/>
      <c r="G2" s="30"/>
    </row>
    <row r="3" spans="1:7" s="32" customFormat="1" ht="20.100000000000001" customHeight="1" x14ac:dyDescent="0.25">
      <c r="A3" s="58" t="s">
        <v>15</v>
      </c>
      <c r="B3" s="58"/>
      <c r="C3" s="58"/>
      <c r="D3" s="58"/>
      <c r="E3" s="58"/>
      <c r="F3" s="58"/>
      <c r="G3" s="58"/>
    </row>
    <row r="4" spans="1:7" s="36" customFormat="1" ht="13.5" customHeight="1" x14ac:dyDescent="0.25">
      <c r="A4" s="33"/>
      <c r="B4" s="34"/>
      <c r="C4" s="33"/>
      <c r="D4" s="33"/>
      <c r="E4" s="33"/>
      <c r="F4" s="35"/>
      <c r="G4" s="33"/>
    </row>
    <row r="5" spans="1:7" s="42" customFormat="1" ht="27" customHeight="1" x14ac:dyDescent="0.2">
      <c r="A5" s="37" t="s">
        <v>16</v>
      </c>
      <c r="B5" s="37" t="s">
        <v>17</v>
      </c>
      <c r="C5" s="38" t="s">
        <v>18</v>
      </c>
      <c r="D5" s="37" t="s">
        <v>19</v>
      </c>
      <c r="E5" s="39" t="s">
        <v>20</v>
      </c>
      <c r="F5" s="40" t="s">
        <v>21</v>
      </c>
      <c r="G5" s="41" t="s">
        <v>22</v>
      </c>
    </row>
    <row r="6" spans="1:7" x14ac:dyDescent="0.25">
      <c r="A6" s="43">
        <v>1</v>
      </c>
      <c r="B6" s="44" t="s">
        <v>28</v>
      </c>
      <c r="C6" s="45" t="s">
        <v>11</v>
      </c>
      <c r="D6" s="45" t="s">
        <v>24</v>
      </c>
      <c r="E6" s="46" t="s">
        <v>12</v>
      </c>
      <c r="F6" s="47">
        <f>-293.43+13.07</f>
        <v>-280.36</v>
      </c>
      <c r="G6" s="48">
        <v>45813</v>
      </c>
    </row>
    <row r="7" spans="1:7" x14ac:dyDescent="0.25">
      <c r="A7" s="43">
        <v>2</v>
      </c>
      <c r="B7" s="44" t="s">
        <v>29</v>
      </c>
      <c r="C7" s="45" t="s">
        <v>11</v>
      </c>
      <c r="D7" s="45" t="s">
        <v>24</v>
      </c>
      <c r="E7" s="46" t="s">
        <v>12</v>
      </c>
      <c r="F7" s="47">
        <f>-440.14+19.58</f>
        <v>-420.56</v>
      </c>
      <c r="G7" s="48">
        <v>45813</v>
      </c>
    </row>
    <row r="8" spans="1:7" x14ac:dyDescent="0.25">
      <c r="A8" s="43">
        <v>3</v>
      </c>
      <c r="B8" s="44" t="s">
        <v>30</v>
      </c>
      <c r="C8" s="45" t="s">
        <v>11</v>
      </c>
      <c r="D8" s="45" t="s">
        <v>24</v>
      </c>
      <c r="E8" s="46" t="s">
        <v>12</v>
      </c>
      <c r="F8" s="47">
        <f>-389.24+17.32</f>
        <v>-371.92</v>
      </c>
      <c r="G8" s="48">
        <v>45813</v>
      </c>
    </row>
    <row r="9" spans="1:7" x14ac:dyDescent="0.25">
      <c r="A9" s="43">
        <v>4</v>
      </c>
      <c r="B9" s="44" t="s">
        <v>31</v>
      </c>
      <c r="C9" s="45" t="s">
        <v>11</v>
      </c>
      <c r="D9" s="45" t="s">
        <v>24</v>
      </c>
      <c r="E9" s="46" t="s">
        <v>12</v>
      </c>
      <c r="F9" s="47">
        <f>-440.14+19.58</f>
        <v>-420.56</v>
      </c>
      <c r="G9" s="48">
        <v>45813</v>
      </c>
    </row>
    <row r="10" spans="1:7" x14ac:dyDescent="0.25">
      <c r="A10" s="43">
        <v>5</v>
      </c>
      <c r="B10" s="44" t="s">
        <v>32</v>
      </c>
      <c r="C10" s="45" t="s">
        <v>11</v>
      </c>
      <c r="D10" s="45" t="s">
        <v>24</v>
      </c>
      <c r="E10" s="46" t="s">
        <v>25</v>
      </c>
      <c r="F10" s="47">
        <v>-783.71</v>
      </c>
      <c r="G10" s="48">
        <v>45818</v>
      </c>
    </row>
    <row r="11" spans="1:7" x14ac:dyDescent="0.25">
      <c r="A11" s="43">
        <v>6</v>
      </c>
      <c r="B11" s="44" t="s">
        <v>33</v>
      </c>
      <c r="C11" s="45" t="s">
        <v>11</v>
      </c>
      <c r="D11" s="45" t="s">
        <v>24</v>
      </c>
      <c r="E11" s="46" t="s">
        <v>25</v>
      </c>
      <c r="F11" s="47">
        <v>-145.97</v>
      </c>
      <c r="G11" s="48">
        <v>45818</v>
      </c>
    </row>
    <row r="12" spans="1:7" x14ac:dyDescent="0.25">
      <c r="A12" s="43">
        <v>7</v>
      </c>
      <c r="B12" s="44" t="s">
        <v>34</v>
      </c>
      <c r="C12" s="45" t="s">
        <v>11</v>
      </c>
      <c r="D12" s="45" t="s">
        <v>24</v>
      </c>
      <c r="E12" s="46" t="s">
        <v>25</v>
      </c>
      <c r="F12" s="47">
        <v>-145.97</v>
      </c>
      <c r="G12" s="48">
        <v>45818</v>
      </c>
    </row>
    <row r="13" spans="1:7" x14ac:dyDescent="0.25">
      <c r="A13" s="43">
        <v>8</v>
      </c>
      <c r="B13" s="44" t="s">
        <v>35</v>
      </c>
      <c r="C13" s="45" t="s">
        <v>11</v>
      </c>
      <c r="D13" s="45" t="s">
        <v>24</v>
      </c>
      <c r="E13" s="46" t="s">
        <v>25</v>
      </c>
      <c r="F13" s="47">
        <v>-145.97</v>
      </c>
      <c r="G13" s="48">
        <v>45818</v>
      </c>
    </row>
    <row r="14" spans="1:7" x14ac:dyDescent="0.25">
      <c r="A14" s="43">
        <v>9</v>
      </c>
      <c r="B14" s="44" t="s">
        <v>36</v>
      </c>
      <c r="C14" s="45" t="s">
        <v>11</v>
      </c>
      <c r="D14" s="45" t="s">
        <v>24</v>
      </c>
      <c r="E14" s="46" t="s">
        <v>25</v>
      </c>
      <c r="F14" s="47">
        <v>-145.97</v>
      </c>
      <c r="G14" s="48">
        <v>45818</v>
      </c>
    </row>
    <row r="15" spans="1:7" x14ac:dyDescent="0.25">
      <c r="A15" s="43">
        <v>10</v>
      </c>
      <c r="B15" s="44" t="s">
        <v>37</v>
      </c>
      <c r="C15" s="45" t="s">
        <v>11</v>
      </c>
      <c r="D15" s="45" t="s">
        <v>24</v>
      </c>
      <c r="E15" s="46" t="s">
        <v>25</v>
      </c>
      <c r="F15" s="47">
        <v>-145.97</v>
      </c>
      <c r="G15" s="48">
        <v>45818</v>
      </c>
    </row>
    <row r="16" spans="1:7" x14ac:dyDescent="0.25">
      <c r="A16" s="43">
        <v>11</v>
      </c>
      <c r="B16" s="44" t="s">
        <v>38</v>
      </c>
      <c r="C16" s="45" t="s">
        <v>11</v>
      </c>
      <c r="D16" s="45" t="s">
        <v>24</v>
      </c>
      <c r="E16" s="46" t="s">
        <v>25</v>
      </c>
      <c r="F16" s="47">
        <v>-783.71</v>
      </c>
      <c r="G16" s="48">
        <v>45824</v>
      </c>
    </row>
    <row r="17" spans="1:7" x14ac:dyDescent="0.25">
      <c r="A17" s="43">
        <v>12</v>
      </c>
      <c r="B17" s="44" t="s">
        <v>39</v>
      </c>
      <c r="C17" s="45" t="s">
        <v>11</v>
      </c>
      <c r="D17" s="45" t="s">
        <v>24</v>
      </c>
      <c r="E17" s="46" t="s">
        <v>14</v>
      </c>
      <c r="F17" s="47">
        <v>-1170</v>
      </c>
      <c r="G17" s="48">
        <v>45834</v>
      </c>
    </row>
    <row r="18" spans="1:7" x14ac:dyDescent="0.25">
      <c r="A18" s="43">
        <v>13</v>
      </c>
      <c r="B18" s="44" t="s">
        <v>40</v>
      </c>
      <c r="C18" s="45" t="s">
        <v>11</v>
      </c>
      <c r="D18" s="45" t="s">
        <v>24</v>
      </c>
      <c r="E18" s="46" t="s">
        <v>14</v>
      </c>
      <c r="F18" s="47">
        <v>-1170</v>
      </c>
      <c r="G18" s="48">
        <v>45834</v>
      </c>
    </row>
    <row r="19" spans="1:7" x14ac:dyDescent="0.25">
      <c r="A19" s="43">
        <v>14</v>
      </c>
      <c r="B19" s="44" t="s">
        <v>41</v>
      </c>
      <c r="C19" s="45" t="s">
        <v>11</v>
      </c>
      <c r="D19" s="45" t="s">
        <v>24</v>
      </c>
      <c r="E19" s="46" t="s">
        <v>14</v>
      </c>
      <c r="F19" s="47">
        <v>-5999</v>
      </c>
      <c r="G19" s="48">
        <v>45834</v>
      </c>
    </row>
    <row r="20" spans="1:7" x14ac:dyDescent="0.25">
      <c r="A20" s="43">
        <v>15</v>
      </c>
      <c r="B20" s="44" t="s">
        <v>42</v>
      </c>
      <c r="C20" s="45" t="s">
        <v>11</v>
      </c>
      <c r="D20" s="45" t="s">
        <v>24</v>
      </c>
      <c r="E20" s="46" t="s">
        <v>14</v>
      </c>
      <c r="F20" s="47">
        <v>-1170</v>
      </c>
      <c r="G20" s="48">
        <v>45834</v>
      </c>
    </row>
    <row r="21" spans="1:7" x14ac:dyDescent="0.25">
      <c r="A21" s="43">
        <v>16</v>
      </c>
      <c r="B21" s="44" t="s">
        <v>43</v>
      </c>
      <c r="C21" s="45" t="s">
        <v>11</v>
      </c>
      <c r="D21" s="45" t="s">
        <v>24</v>
      </c>
      <c r="E21" s="46" t="s">
        <v>14</v>
      </c>
      <c r="F21" s="47">
        <v>-5999</v>
      </c>
      <c r="G21" s="48">
        <v>45834</v>
      </c>
    </row>
    <row r="22" spans="1:7" x14ac:dyDescent="0.25">
      <c r="A22" s="43">
        <v>17</v>
      </c>
      <c r="B22" s="44" t="s">
        <v>44</v>
      </c>
      <c r="C22" s="45" t="s">
        <v>11</v>
      </c>
      <c r="D22" s="45" t="s">
        <v>24</v>
      </c>
      <c r="E22" s="46" t="s">
        <v>14</v>
      </c>
      <c r="F22" s="47">
        <v>-1170</v>
      </c>
      <c r="G22" s="48">
        <v>45834</v>
      </c>
    </row>
    <row r="23" spans="1:7" x14ac:dyDescent="0.25">
      <c r="A23" s="43">
        <v>18</v>
      </c>
      <c r="B23" s="44" t="s">
        <v>45</v>
      </c>
      <c r="C23" s="45" t="s">
        <v>11</v>
      </c>
      <c r="D23" s="45" t="s">
        <v>24</v>
      </c>
      <c r="E23" s="46" t="s">
        <v>14</v>
      </c>
      <c r="F23" s="47">
        <v>-1170</v>
      </c>
      <c r="G23" s="48">
        <v>45834</v>
      </c>
    </row>
    <row r="24" spans="1:7" x14ac:dyDescent="0.25">
      <c r="A24" s="43">
        <v>19</v>
      </c>
      <c r="B24" s="44" t="s">
        <v>46</v>
      </c>
      <c r="C24" s="45" t="s">
        <v>11</v>
      </c>
      <c r="D24" s="45" t="s">
        <v>24</v>
      </c>
      <c r="E24" s="46" t="s">
        <v>14</v>
      </c>
      <c r="F24" s="47">
        <v>-1170</v>
      </c>
      <c r="G24" s="48">
        <v>45834</v>
      </c>
    </row>
    <row r="25" spans="1:7" x14ac:dyDescent="0.25">
      <c r="A25" s="43">
        <v>20</v>
      </c>
      <c r="B25" s="44" t="s">
        <v>47</v>
      </c>
      <c r="C25" s="45" t="s">
        <v>11</v>
      </c>
      <c r="D25" s="45" t="s">
        <v>24</v>
      </c>
      <c r="E25" s="46" t="s">
        <v>14</v>
      </c>
      <c r="F25" s="47">
        <v>-1170</v>
      </c>
      <c r="G25" s="48">
        <v>45834</v>
      </c>
    </row>
    <row r="26" spans="1:7" x14ac:dyDescent="0.25">
      <c r="A26" s="43">
        <v>21</v>
      </c>
      <c r="B26" s="44" t="s">
        <v>48</v>
      </c>
      <c r="C26" s="45" t="s">
        <v>11</v>
      </c>
      <c r="D26" s="45" t="s">
        <v>24</v>
      </c>
      <c r="E26" s="46" t="s">
        <v>14</v>
      </c>
      <c r="F26" s="47">
        <v>-1170</v>
      </c>
      <c r="G26" s="48">
        <v>45834</v>
      </c>
    </row>
    <row r="27" spans="1:7" x14ac:dyDescent="0.25">
      <c r="A27" s="43">
        <v>22</v>
      </c>
      <c r="B27" s="44" t="s">
        <v>49</v>
      </c>
      <c r="C27" s="45" t="s">
        <v>11</v>
      </c>
      <c r="D27" s="45" t="s">
        <v>24</v>
      </c>
      <c r="E27" s="46" t="s">
        <v>14</v>
      </c>
      <c r="F27" s="47">
        <v>-1170</v>
      </c>
      <c r="G27" s="48">
        <v>45834</v>
      </c>
    </row>
    <row r="28" spans="1:7" x14ac:dyDescent="0.25">
      <c r="A28" s="43">
        <v>23</v>
      </c>
      <c r="B28" s="44" t="s">
        <v>50</v>
      </c>
      <c r="C28" s="45" t="s">
        <v>11</v>
      </c>
      <c r="D28" s="45" t="s">
        <v>24</v>
      </c>
      <c r="E28" s="46" t="s">
        <v>14</v>
      </c>
      <c r="F28" s="47">
        <v>-1170</v>
      </c>
      <c r="G28" s="48">
        <v>45834</v>
      </c>
    </row>
    <row r="29" spans="1:7" x14ac:dyDescent="0.25">
      <c r="A29" s="43">
        <v>24</v>
      </c>
      <c r="B29" s="44" t="s">
        <v>51</v>
      </c>
      <c r="C29" s="45" t="s">
        <v>11</v>
      </c>
      <c r="D29" s="45" t="s">
        <v>24</v>
      </c>
      <c r="E29" s="46" t="s">
        <v>14</v>
      </c>
      <c r="F29" s="47">
        <v>-1170</v>
      </c>
      <c r="G29" s="48">
        <v>45834</v>
      </c>
    </row>
    <row r="30" spans="1:7" x14ac:dyDescent="0.25">
      <c r="A30" s="43">
        <v>25</v>
      </c>
      <c r="B30" s="44" t="s">
        <v>52</v>
      </c>
      <c r="C30" s="45" t="s">
        <v>11</v>
      </c>
      <c r="D30" s="45" t="s">
        <v>24</v>
      </c>
      <c r="E30" s="46" t="s">
        <v>14</v>
      </c>
      <c r="F30" s="47">
        <v>-1170</v>
      </c>
      <c r="G30" s="48">
        <v>45834</v>
      </c>
    </row>
    <row r="31" spans="1:7" x14ac:dyDescent="0.25">
      <c r="A31" s="43">
        <v>26</v>
      </c>
      <c r="B31" s="44" t="s">
        <v>53</v>
      </c>
      <c r="C31" s="45" t="s">
        <v>11</v>
      </c>
      <c r="D31" s="45" t="s">
        <v>24</v>
      </c>
      <c r="E31" s="46" t="s">
        <v>14</v>
      </c>
      <c r="F31" s="47">
        <v>-1170</v>
      </c>
      <c r="G31" s="48">
        <v>45834</v>
      </c>
    </row>
    <row r="32" spans="1:7" x14ac:dyDescent="0.25">
      <c r="A32" s="43">
        <v>27</v>
      </c>
      <c r="B32" s="44" t="s">
        <v>54</v>
      </c>
      <c r="C32" s="45" t="s">
        <v>11</v>
      </c>
      <c r="D32" s="45" t="s">
        <v>24</v>
      </c>
      <c r="E32" s="46" t="s">
        <v>14</v>
      </c>
      <c r="F32" s="47">
        <v>-1139</v>
      </c>
      <c r="G32" s="48">
        <v>45834</v>
      </c>
    </row>
    <row r="33" spans="1:7" x14ac:dyDescent="0.25">
      <c r="A33" s="43">
        <v>28</v>
      </c>
      <c r="B33" s="44" t="s">
        <v>55</v>
      </c>
      <c r="C33" s="45" t="s">
        <v>11</v>
      </c>
      <c r="D33" s="45" t="s">
        <v>24</v>
      </c>
      <c r="E33" s="46" t="s">
        <v>14</v>
      </c>
      <c r="F33" s="47">
        <v>-1170</v>
      </c>
      <c r="G33" s="48">
        <v>45834</v>
      </c>
    </row>
    <row r="34" spans="1:7" x14ac:dyDescent="0.25">
      <c r="A34" s="43">
        <v>29</v>
      </c>
      <c r="B34" s="44" t="s">
        <v>56</v>
      </c>
      <c r="C34" s="45" t="s">
        <v>11</v>
      </c>
      <c r="D34" s="45" t="s">
        <v>24</v>
      </c>
      <c r="E34" s="46" t="s">
        <v>14</v>
      </c>
      <c r="F34" s="47">
        <v>-1170</v>
      </c>
      <c r="G34" s="48">
        <v>45834</v>
      </c>
    </row>
    <row r="35" spans="1:7" x14ac:dyDescent="0.25">
      <c r="A35" s="43">
        <v>30</v>
      </c>
      <c r="B35" s="44" t="s">
        <v>57</v>
      </c>
      <c r="C35" s="45" t="s">
        <v>11</v>
      </c>
      <c r="D35" s="45" t="s">
        <v>24</v>
      </c>
      <c r="E35" s="46" t="s">
        <v>14</v>
      </c>
      <c r="F35" s="47">
        <v>-1170</v>
      </c>
      <c r="G35" s="48">
        <v>45834</v>
      </c>
    </row>
    <row r="36" spans="1:7" x14ac:dyDescent="0.25">
      <c r="A36" s="43">
        <v>31</v>
      </c>
      <c r="B36" s="44" t="s">
        <v>58</v>
      </c>
      <c r="C36" s="45" t="s">
        <v>11</v>
      </c>
      <c r="D36" s="45" t="s">
        <v>24</v>
      </c>
      <c r="E36" s="46" t="s">
        <v>14</v>
      </c>
      <c r="F36" s="47">
        <v>-1170</v>
      </c>
      <c r="G36" s="48">
        <v>45834</v>
      </c>
    </row>
    <row r="37" spans="1:7" x14ac:dyDescent="0.25">
      <c r="A37" s="43">
        <v>32</v>
      </c>
      <c r="B37" s="44" t="s">
        <v>59</v>
      </c>
      <c r="C37" s="45" t="s">
        <v>11</v>
      </c>
      <c r="D37" s="45" t="s">
        <v>24</v>
      </c>
      <c r="E37" s="46" t="s">
        <v>14</v>
      </c>
      <c r="F37" s="47">
        <v>-1355</v>
      </c>
      <c r="G37" s="48">
        <v>45835</v>
      </c>
    </row>
    <row r="38" spans="1:7" x14ac:dyDescent="0.25">
      <c r="A38" s="43">
        <v>33</v>
      </c>
      <c r="B38" s="44" t="s">
        <v>60</v>
      </c>
      <c r="C38" s="45" t="s">
        <v>11</v>
      </c>
      <c r="D38" s="45" t="s">
        <v>24</v>
      </c>
      <c r="E38" s="46" t="s">
        <v>14</v>
      </c>
      <c r="F38" s="47">
        <v>-1355</v>
      </c>
      <c r="G38" s="48">
        <v>45835</v>
      </c>
    </row>
    <row r="39" spans="1:7" x14ac:dyDescent="0.25">
      <c r="A39" s="43">
        <v>34</v>
      </c>
      <c r="B39" s="44" t="s">
        <v>61</v>
      </c>
      <c r="C39" s="45" t="s">
        <v>11</v>
      </c>
      <c r="D39" s="45" t="s">
        <v>24</v>
      </c>
      <c r="E39" s="46" t="s">
        <v>14</v>
      </c>
      <c r="F39" s="47">
        <v>-1355</v>
      </c>
      <c r="G39" s="48">
        <v>45835</v>
      </c>
    </row>
    <row r="40" spans="1:7" x14ac:dyDescent="0.25">
      <c r="A40" s="43">
        <v>35</v>
      </c>
      <c r="B40" s="44" t="s">
        <v>62</v>
      </c>
      <c r="C40" s="45" t="s">
        <v>11</v>
      </c>
      <c r="D40" s="45" t="s">
        <v>24</v>
      </c>
      <c r="E40" s="46" t="s">
        <v>14</v>
      </c>
      <c r="F40" s="47">
        <v>-1355</v>
      </c>
      <c r="G40" s="48">
        <v>45835</v>
      </c>
    </row>
    <row r="41" spans="1:7" x14ac:dyDescent="0.25">
      <c r="A41" s="43">
        <v>36</v>
      </c>
      <c r="B41" s="44" t="s">
        <v>63</v>
      </c>
      <c r="C41" s="45" t="s">
        <v>11</v>
      </c>
      <c r="D41" s="45" t="s">
        <v>24</v>
      </c>
      <c r="E41" s="46" t="s">
        <v>14</v>
      </c>
      <c r="F41" s="47">
        <v>-1355</v>
      </c>
      <c r="G41" s="48">
        <v>45835</v>
      </c>
    </row>
    <row r="42" spans="1:7" x14ac:dyDescent="0.25">
      <c r="A42" s="43">
        <v>37</v>
      </c>
      <c r="B42" s="44" t="s">
        <v>64</v>
      </c>
      <c r="C42" s="45" t="s">
        <v>11</v>
      </c>
      <c r="D42" s="45" t="s">
        <v>24</v>
      </c>
      <c r="E42" s="46" t="s">
        <v>14</v>
      </c>
      <c r="F42" s="47">
        <v>-5999</v>
      </c>
      <c r="G42" s="48">
        <v>45835</v>
      </c>
    </row>
    <row r="43" spans="1:7" x14ac:dyDescent="0.25">
      <c r="A43" s="43">
        <v>38</v>
      </c>
      <c r="B43" s="44" t="s">
        <v>65</v>
      </c>
      <c r="C43" s="45" t="s">
        <v>11</v>
      </c>
      <c r="D43" s="45" t="s">
        <v>24</v>
      </c>
      <c r="E43" s="46" t="s">
        <v>14</v>
      </c>
      <c r="F43" s="47">
        <v>-5999</v>
      </c>
      <c r="G43" s="48">
        <v>45835</v>
      </c>
    </row>
    <row r="44" spans="1:7" x14ac:dyDescent="0.25">
      <c r="A44" s="43">
        <v>39</v>
      </c>
      <c r="B44" s="44" t="s">
        <v>66</v>
      </c>
      <c r="C44" s="45" t="s">
        <v>11</v>
      </c>
      <c r="D44" s="45" t="s">
        <v>24</v>
      </c>
      <c r="E44" s="46" t="s">
        <v>14</v>
      </c>
      <c r="F44" s="47">
        <v>-5999</v>
      </c>
      <c r="G44" s="48">
        <v>45835</v>
      </c>
    </row>
    <row r="45" spans="1:7" x14ac:dyDescent="0.25">
      <c r="A45" s="43">
        <v>40</v>
      </c>
      <c r="B45" s="44" t="s">
        <v>67</v>
      </c>
      <c r="C45" s="45" t="s">
        <v>11</v>
      </c>
      <c r="D45" s="45" t="s">
        <v>24</v>
      </c>
      <c r="E45" s="46" t="s">
        <v>14</v>
      </c>
      <c r="F45" s="47">
        <v>-5999</v>
      </c>
      <c r="G45" s="48">
        <v>45835</v>
      </c>
    </row>
    <row r="46" spans="1:7" x14ac:dyDescent="0.25">
      <c r="A46" s="43">
        <v>41</v>
      </c>
      <c r="B46" s="44" t="s">
        <v>68</v>
      </c>
      <c r="C46" s="45" t="s">
        <v>11</v>
      </c>
      <c r="D46" s="45" t="s">
        <v>24</v>
      </c>
      <c r="E46" s="46" t="s">
        <v>14</v>
      </c>
      <c r="F46" s="47">
        <v>-5999</v>
      </c>
      <c r="G46" s="48">
        <v>45835</v>
      </c>
    </row>
    <row r="47" spans="1:7" x14ac:dyDescent="0.25">
      <c r="A47" s="43">
        <v>42</v>
      </c>
      <c r="B47" s="44" t="s">
        <v>69</v>
      </c>
      <c r="C47" s="45" t="s">
        <v>11</v>
      </c>
      <c r="D47" s="45" t="s">
        <v>24</v>
      </c>
      <c r="E47" s="46" t="s">
        <v>14</v>
      </c>
      <c r="F47" s="47">
        <v>-5999</v>
      </c>
      <c r="G47" s="48">
        <v>45835</v>
      </c>
    </row>
    <row r="48" spans="1:7" x14ac:dyDescent="0.25">
      <c r="A48" s="43">
        <v>43</v>
      </c>
      <c r="B48" s="44" t="s">
        <v>70</v>
      </c>
      <c r="C48" s="45" t="s">
        <v>11</v>
      </c>
      <c r="D48" s="45" t="s">
        <v>24</v>
      </c>
      <c r="E48" s="46" t="s">
        <v>14</v>
      </c>
      <c r="F48" s="47">
        <v>-1170</v>
      </c>
      <c r="G48" s="48">
        <v>45835</v>
      </c>
    </row>
    <row r="49" spans="1:7" x14ac:dyDescent="0.25">
      <c r="A49" s="43">
        <v>44</v>
      </c>
      <c r="B49" s="44" t="s">
        <v>71</v>
      </c>
      <c r="C49" s="45" t="s">
        <v>11</v>
      </c>
      <c r="D49" s="45" t="s">
        <v>24</v>
      </c>
      <c r="E49" s="46" t="s">
        <v>14</v>
      </c>
      <c r="F49" s="47">
        <v>-1170</v>
      </c>
      <c r="G49" s="48">
        <v>45835</v>
      </c>
    </row>
    <row r="50" spans="1:7" x14ac:dyDescent="0.25">
      <c r="A50" s="43">
        <v>45</v>
      </c>
      <c r="B50" s="44" t="s">
        <v>72</v>
      </c>
      <c r="C50" s="45" t="s">
        <v>11</v>
      </c>
      <c r="D50" s="45" t="s">
        <v>24</v>
      </c>
      <c r="E50" s="46" t="s">
        <v>14</v>
      </c>
      <c r="F50" s="47">
        <v>-1170</v>
      </c>
      <c r="G50" s="48">
        <v>45835</v>
      </c>
    </row>
    <row r="51" spans="1:7" x14ac:dyDescent="0.25">
      <c r="A51" s="43">
        <v>46</v>
      </c>
      <c r="B51" s="44" t="s">
        <v>73</v>
      </c>
      <c r="C51" s="45" t="s">
        <v>11</v>
      </c>
      <c r="D51" s="45" t="s">
        <v>24</v>
      </c>
      <c r="E51" s="46" t="s">
        <v>14</v>
      </c>
      <c r="F51" s="47">
        <v>-1170</v>
      </c>
      <c r="G51" s="48">
        <v>45835</v>
      </c>
    </row>
    <row r="52" spans="1:7" x14ac:dyDescent="0.25">
      <c r="A52" s="43">
        <v>47</v>
      </c>
      <c r="B52" s="44" t="s">
        <v>74</v>
      </c>
      <c r="C52" s="45" t="s">
        <v>11</v>
      </c>
      <c r="D52" s="45" t="s">
        <v>24</v>
      </c>
      <c r="E52" s="46" t="s">
        <v>14</v>
      </c>
      <c r="F52" s="47">
        <v>-1170</v>
      </c>
      <c r="G52" s="48">
        <v>45835</v>
      </c>
    </row>
    <row r="53" spans="1:7" x14ac:dyDescent="0.25">
      <c r="A53" s="43">
        <v>48</v>
      </c>
      <c r="B53" s="44" t="s">
        <v>75</v>
      </c>
      <c r="C53" s="45" t="s">
        <v>11</v>
      </c>
      <c r="D53" s="45" t="s">
        <v>24</v>
      </c>
      <c r="E53" s="46" t="s">
        <v>14</v>
      </c>
      <c r="F53" s="47">
        <v>-1170</v>
      </c>
      <c r="G53" s="48">
        <v>45835</v>
      </c>
    </row>
    <row r="54" spans="1:7" x14ac:dyDescent="0.25">
      <c r="A54" s="43">
        <v>49</v>
      </c>
      <c r="B54" s="44" t="s">
        <v>76</v>
      </c>
      <c r="C54" s="45" t="s">
        <v>11</v>
      </c>
      <c r="D54" s="45" t="s">
        <v>24</v>
      </c>
      <c r="E54" s="46" t="s">
        <v>26</v>
      </c>
      <c r="F54" s="47">
        <v>-6147.72</v>
      </c>
      <c r="G54" s="48">
        <v>45838</v>
      </c>
    </row>
    <row r="55" spans="1:7" x14ac:dyDescent="0.25">
      <c r="A55" s="43">
        <v>50</v>
      </c>
      <c r="B55" s="44" t="s">
        <v>77</v>
      </c>
      <c r="C55" s="45" t="s">
        <v>11</v>
      </c>
      <c r="D55" s="45" t="s">
        <v>24</v>
      </c>
      <c r="E55" s="46" t="s">
        <v>13</v>
      </c>
      <c r="F55" s="47">
        <v>-216</v>
      </c>
      <c r="G55" s="48">
        <v>45838</v>
      </c>
    </row>
    <row r="56" spans="1:7" x14ac:dyDescent="0.25">
      <c r="A56" s="43">
        <v>51</v>
      </c>
      <c r="B56" s="44" t="s">
        <v>78</v>
      </c>
      <c r="C56" s="45" t="s">
        <v>11</v>
      </c>
      <c r="D56" s="45" t="s">
        <v>24</v>
      </c>
      <c r="E56" s="46" t="s">
        <v>13</v>
      </c>
      <c r="F56" s="47">
        <v>-216</v>
      </c>
      <c r="G56" s="48">
        <v>45838</v>
      </c>
    </row>
    <row r="57" spans="1:7" ht="15.75" thickBot="1" x14ac:dyDescent="0.3">
      <c r="A57" s="43">
        <v>52</v>
      </c>
      <c r="B57" s="44" t="s">
        <v>79</v>
      </c>
      <c r="C57" s="45" t="s">
        <v>11</v>
      </c>
      <c r="D57" s="45" t="s">
        <v>24</v>
      </c>
      <c r="E57" s="46" t="s">
        <v>13</v>
      </c>
      <c r="F57" s="47">
        <v>-216</v>
      </c>
      <c r="G57" s="48">
        <v>45838</v>
      </c>
    </row>
    <row r="58" spans="1:7" ht="15.75" thickBot="1" x14ac:dyDescent="0.3">
      <c r="A58" s="59" t="s">
        <v>0</v>
      </c>
      <c r="B58" s="60"/>
      <c r="C58" s="60"/>
      <c r="D58" s="60"/>
      <c r="E58" s="61"/>
      <c r="F58" s="49">
        <f>SUM(F6:F57)</f>
        <v>-93402.39</v>
      </c>
    </row>
  </sheetData>
  <autoFilter ref="A5:G58" xr:uid="{3B284A6B-02DB-4AC5-8CB7-6E757353B477}"/>
  <sortState xmlns:xlrd2="http://schemas.microsoft.com/office/spreadsheetml/2017/richdata2" ref="A6:G57">
    <sortCondition ref="G6:G57"/>
    <sortCondition ref="E6:E57"/>
  </sortState>
  <mergeCells count="3">
    <mergeCell ref="A1:G1"/>
    <mergeCell ref="A3:G3"/>
    <mergeCell ref="A58:E58"/>
  </mergeCells>
  <phoneticPr fontId="29" type="noConversion"/>
  <conditionalFormatting sqref="B6:B57">
    <cfRule type="duplicateValues" dxfId="1" priority="155"/>
    <cfRule type="duplicateValues" dxfId="0" priority="156"/>
  </conditionalFormatting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</vt:lpstr>
      <vt:lpstr>ORDEM BANCÁRIA</vt:lpstr>
      <vt:lpstr>FLUXO DE CAIXA</vt:lpstr>
      <vt:lpstr>COMPOSIÇÃO DAS DESPESAS</vt:lpstr>
      <vt:lpstr>'COMPOSIÇÃO DAS DESPESAS'!Area_de_impressao</vt:lpstr>
      <vt:lpstr>'FLUXO DE CAIXA'!Area_de_impressao</vt:lpstr>
      <vt:lpstr>'COMPOSIÇÃO DAS DESPESAS'!Titulos_de_impressao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Tuanne Carolina Gaspar</dc:creator>
  <cp:lastModifiedBy>Tuanne Carolina Gaspar</cp:lastModifiedBy>
  <cp:lastPrinted>2025-08-01T14:07:38Z</cp:lastPrinted>
  <dcterms:created xsi:type="dcterms:W3CDTF">2025-03-12T18:34:20Z</dcterms:created>
  <dcterms:modified xsi:type="dcterms:W3CDTF">2025-08-01T14:07:41Z</dcterms:modified>
</cp:coreProperties>
</file>